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F23"/>
  <c r="E23"/>
  <c r="G22"/>
  <c r="F22"/>
  <c r="E22"/>
  <c r="G21"/>
  <c r="F21"/>
  <c r="E21"/>
  <c r="G20"/>
  <c r="F20"/>
  <c r="E20"/>
  <c r="G19"/>
  <c r="F19"/>
  <c r="E19"/>
  <c r="D23"/>
  <c r="D22"/>
  <c r="D21"/>
  <c r="D20"/>
  <c r="D19"/>
  <c r="C23"/>
  <c r="C22"/>
  <c r="C21"/>
  <c r="C20"/>
  <c r="C19"/>
</calcChain>
</file>

<file path=xl/sharedStrings.xml><?xml version="1.0" encoding="utf-8"?>
<sst xmlns="http://schemas.openxmlformats.org/spreadsheetml/2006/main" count="33" uniqueCount="33">
  <si>
    <t>White</t>
  </si>
  <si>
    <t>Red</t>
  </si>
  <si>
    <t>Blue</t>
  </si>
  <si>
    <t>Green</t>
  </si>
  <si>
    <t>Name/Description</t>
  </si>
  <si>
    <t>NaCl</t>
  </si>
  <si>
    <r>
      <t>MgSO</t>
    </r>
    <r>
      <rPr>
        <sz val="8"/>
        <rFont val="Arial"/>
        <family val="2"/>
      </rPr>
      <t>4</t>
    </r>
  </si>
  <si>
    <t>KCl</t>
  </si>
  <si>
    <r>
      <t>NaCitrate (Na</t>
    </r>
    <r>
      <rPr>
        <sz val="8"/>
        <rFont val="Arial"/>
        <family val="2"/>
      </rPr>
      <t>3</t>
    </r>
    <r>
      <rPr>
        <sz val="11"/>
        <color theme="1"/>
        <rFont val="Calibri"/>
        <family val="2"/>
        <scheme val="minor"/>
      </rPr>
      <t>C</t>
    </r>
    <r>
      <rPr>
        <sz val="8"/>
        <rFont val="Arial"/>
        <family val="2"/>
      </rPr>
      <t>6</t>
    </r>
    <r>
      <rPr>
        <sz val="11"/>
        <color theme="1"/>
        <rFont val="Calibri"/>
        <family val="2"/>
        <scheme val="minor"/>
      </rPr>
      <t>H</t>
    </r>
    <r>
      <rPr>
        <sz val="8"/>
        <rFont val="Arial"/>
        <family val="2"/>
      </rPr>
      <t>5</t>
    </r>
    <r>
      <rPr>
        <sz val="11"/>
        <color theme="1"/>
        <rFont val="Calibri"/>
        <family val="2"/>
        <scheme val="minor"/>
      </rPr>
      <t>O</t>
    </r>
    <r>
      <rPr>
        <sz val="8"/>
        <rFont val="Arial"/>
        <family val="2"/>
      </rPr>
      <t>7</t>
    </r>
    <r>
      <rPr>
        <sz val="11"/>
        <color theme="1"/>
        <rFont val="Calibri"/>
        <family val="2"/>
        <scheme val="minor"/>
      </rPr>
      <t>)</t>
    </r>
  </si>
  <si>
    <t>Peptone Oxoid</t>
  </si>
  <si>
    <t>Deionized water</t>
  </si>
  <si>
    <t>Agar</t>
  </si>
  <si>
    <t>For Making Various Salinity Solutions for Halobacterium Great Salt Lake Experiment</t>
  </si>
  <si>
    <t>g/1.0L of 2.8M</t>
  </si>
  <si>
    <t>g/1.0L of 2.3M</t>
  </si>
  <si>
    <t>g/1.0L of 3.3M</t>
  </si>
  <si>
    <t>g/1.0L of 3.8M</t>
  </si>
  <si>
    <t>g/1.0L of 4.3M</t>
  </si>
  <si>
    <t>Materials needed:</t>
  </si>
  <si>
    <t>To make solutions:</t>
  </si>
  <si>
    <t>1.  Add a stir bar to 2.0 L beaker or flask (or use a 1 L container if it has space to accommodate stirring).</t>
  </si>
  <si>
    <t>to make plates or stabs for Halo, use 4.3M media and add 20 g of bacterio per 1 Liter of agar</t>
  </si>
  <si>
    <t xml:space="preserve">3.  Begin at the top of the list, adding the chemical in highest quantity to the beaker, then the next, and so on. </t>
  </si>
  <si>
    <t>water and chemicals (see below)</t>
  </si>
  <si>
    <t>2.  Add approximately 600 mL of deionized water to the container and place it on the stir plate.</t>
  </si>
  <si>
    <t xml:space="preserve">     We recommend using a new spatula and weighing boat for each chemical.</t>
  </si>
  <si>
    <t>4.  Once all chemicals are added, adding ~100 mL of deionized water will allow for complete mixing in ~15 minutes.</t>
  </si>
  <si>
    <t xml:space="preserve">    You may need to use a spatula to break up clumps of peptone.</t>
  </si>
  <si>
    <t xml:space="preserve">Electronic scale, weighing boats, spatulas,  2 stir bars, stir plate, flask or beaker, 1L graduated cylinder, deionized </t>
  </si>
  <si>
    <t>5.  Pour the solution into the graduated cylinder to measure total volume.  Hold a stir bar against the outside of the</t>
  </si>
  <si>
    <t xml:space="preserve">    container while pouring to keep the stir bar inside the beaker from falling out.  Add deionized water to give a total</t>
  </si>
  <si>
    <t xml:space="preserve">    volume of 1.0 Liters of media.  Autoclave if possible, otherwise place into a well rinsed and dried container.</t>
  </si>
  <si>
    <t>Tan/Clear - standard CM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</si>
</sst>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G17" sqref="G17"/>
    </sheetView>
  </sheetViews>
  <sheetFormatPr defaultRowHeight="15"/>
  <cols>
    <col min="1" max="1" width="17.140625" customWidth="1"/>
    <col min="2" max="2" width="20.85546875" customWidth="1"/>
    <col min="3" max="3" width="15.140625" customWidth="1"/>
    <col min="4" max="4" width="14.140625" customWidth="1"/>
    <col min="5" max="5" width="15.140625" customWidth="1"/>
    <col min="6" max="6" width="14.7109375" customWidth="1"/>
    <col min="7" max="7" width="23.42578125" customWidth="1"/>
  </cols>
  <sheetData>
    <row r="1" spans="1:7">
      <c r="A1" s="19" t="s">
        <v>12</v>
      </c>
    </row>
    <row r="2" spans="1:7">
      <c r="A2" s="19"/>
    </row>
    <row r="3" spans="1:7">
      <c r="A3" s="19" t="s">
        <v>18</v>
      </c>
      <c r="B3" t="s">
        <v>28</v>
      </c>
    </row>
    <row r="4" spans="1:7">
      <c r="B4" t="s">
        <v>23</v>
      </c>
    </row>
    <row r="6" spans="1:7">
      <c r="A6" s="19" t="s">
        <v>19</v>
      </c>
      <c r="B6" t="s">
        <v>20</v>
      </c>
    </row>
    <row r="7" spans="1:7">
      <c r="B7" t="s">
        <v>24</v>
      </c>
    </row>
    <row r="8" spans="1:7">
      <c r="B8" t="s">
        <v>22</v>
      </c>
    </row>
    <row r="9" spans="1:7">
      <c r="B9" t="s">
        <v>25</v>
      </c>
    </row>
    <row r="10" spans="1:7">
      <c r="B10" t="s">
        <v>26</v>
      </c>
    </row>
    <row r="11" spans="1:7">
      <c r="B11" t="s">
        <v>27</v>
      </c>
    </row>
    <row r="12" spans="1:7">
      <c r="B12" t="s">
        <v>29</v>
      </c>
    </row>
    <row r="13" spans="1:7">
      <c r="B13" t="s">
        <v>30</v>
      </c>
    </row>
    <row r="14" spans="1:7">
      <c r="B14" t="s">
        <v>31</v>
      </c>
    </row>
    <row r="16" spans="1:7">
      <c r="C16" s="1" t="s">
        <v>0</v>
      </c>
      <c r="D16" s="2" t="s">
        <v>1</v>
      </c>
      <c r="E16" s="3" t="s">
        <v>2</v>
      </c>
      <c r="F16" s="4" t="s">
        <v>3</v>
      </c>
      <c r="G16" s="5" t="s">
        <v>32</v>
      </c>
    </row>
    <row r="17" spans="2:7">
      <c r="B17" s="6" t="s">
        <v>4</v>
      </c>
      <c r="C17" s="6" t="s">
        <v>14</v>
      </c>
      <c r="D17" s="7" t="s">
        <v>13</v>
      </c>
      <c r="E17" s="8" t="s">
        <v>15</v>
      </c>
      <c r="F17" s="9" t="s">
        <v>16</v>
      </c>
      <c r="G17" s="10" t="s">
        <v>17</v>
      </c>
    </row>
    <row r="18" spans="2:7">
      <c r="B18" s="11"/>
      <c r="C18" s="11"/>
      <c r="D18" s="11"/>
      <c r="E18" s="11"/>
      <c r="F18" s="11"/>
      <c r="G18" s="11"/>
    </row>
    <row r="19" spans="2:7">
      <c r="B19" s="20" t="s">
        <v>5</v>
      </c>
      <c r="C19" s="13">
        <f>(13.37/0.1)</f>
        <v>133.69999999999999</v>
      </c>
      <c r="D19" s="12">
        <f>(16.28/0.1)</f>
        <v>162.80000000000001</v>
      </c>
      <c r="E19" s="12">
        <f>(19.19/0.1)</f>
        <v>191.9</v>
      </c>
      <c r="F19" s="12">
        <f>(22.09/0.1)</f>
        <v>220.89999999999998</v>
      </c>
      <c r="G19" s="12">
        <f>(25/0.1)</f>
        <v>250</v>
      </c>
    </row>
    <row r="20" spans="2:7">
      <c r="B20" s="20" t="s">
        <v>6</v>
      </c>
      <c r="C20" s="13">
        <f>(1.07/0.1)</f>
        <v>10.7</v>
      </c>
      <c r="D20" s="12">
        <f>(1.3/0.1)</f>
        <v>13</v>
      </c>
      <c r="E20" s="12">
        <f>(1.53/0.1)</f>
        <v>15.299999999999999</v>
      </c>
      <c r="F20" s="12">
        <f>(1.77/0.1)</f>
        <v>17.7</v>
      </c>
      <c r="G20" s="12">
        <f>(2/0.1)</f>
        <v>20</v>
      </c>
    </row>
    <row r="21" spans="2:7">
      <c r="B21" s="20" t="s">
        <v>7</v>
      </c>
      <c r="C21" s="13">
        <f>(0.11/0.1)</f>
        <v>1.0999999999999999</v>
      </c>
      <c r="D21" s="12">
        <f>(0.13/0.1)</f>
        <v>1.3</v>
      </c>
      <c r="E21" s="12">
        <f>(0.15/0.1)</f>
        <v>1.4999999999999998</v>
      </c>
      <c r="F21" s="12">
        <f>(0.18/0.1)</f>
        <v>1.7999999999999998</v>
      </c>
      <c r="G21" s="12">
        <f>(0.2/0.1)</f>
        <v>2</v>
      </c>
    </row>
    <row r="22" spans="2:7">
      <c r="B22" s="20" t="s">
        <v>8</v>
      </c>
      <c r="C22" s="13">
        <f>(0.16/0.1)</f>
        <v>1.5999999999999999</v>
      </c>
      <c r="D22" s="12">
        <f>(0.2/0.1)</f>
        <v>2</v>
      </c>
      <c r="E22" s="12">
        <f>(0.23/0.1)</f>
        <v>2.2999999999999998</v>
      </c>
      <c r="F22" s="12">
        <f>(0.27/0.1)</f>
        <v>2.7</v>
      </c>
      <c r="G22" s="12">
        <f>(0.3/0.1)</f>
        <v>2.9999999999999996</v>
      </c>
    </row>
    <row r="23" spans="2:7">
      <c r="B23" s="20" t="s">
        <v>9</v>
      </c>
      <c r="C23" s="13">
        <f>(1/0.1)</f>
        <v>10</v>
      </c>
      <c r="D23" s="13">
        <f>(1/0.1)</f>
        <v>10</v>
      </c>
      <c r="E23" s="13">
        <f>(1/0.1)</f>
        <v>10</v>
      </c>
      <c r="F23" s="13">
        <f>(1/0.1)</f>
        <v>10</v>
      </c>
      <c r="G23" s="13">
        <f>(1/0.1)</f>
        <v>10</v>
      </c>
    </row>
    <row r="24" spans="2:7">
      <c r="B24" s="20" t="s">
        <v>10</v>
      </c>
      <c r="C24" s="13"/>
      <c r="D24" s="11"/>
      <c r="E24" s="11"/>
      <c r="F24" s="11"/>
      <c r="G24" s="11"/>
    </row>
    <row r="25" spans="2:7">
      <c r="B25" s="23" t="s">
        <v>11</v>
      </c>
      <c r="C25" s="13" t="s">
        <v>21</v>
      </c>
      <c r="D25" s="21"/>
      <c r="E25" s="21"/>
      <c r="F25" s="21"/>
      <c r="G25" s="21"/>
    </row>
    <row r="26" spans="2:7">
      <c r="B26" s="22"/>
      <c r="C26" s="14"/>
      <c r="D26" s="14"/>
      <c r="E26" s="14"/>
      <c r="F26" s="14"/>
    </row>
    <row r="27" spans="2:7">
      <c r="B27" s="14"/>
      <c r="C27" s="15"/>
      <c r="F27" s="15"/>
      <c r="G27" s="15"/>
    </row>
    <row r="28" spans="2:7">
      <c r="B28" s="15"/>
      <c r="C28" s="15"/>
      <c r="F28" s="16"/>
    </row>
    <row r="29" spans="2:7">
      <c r="B29" s="15"/>
      <c r="C29" s="15"/>
      <c r="E29" s="17"/>
      <c r="F29" s="15"/>
      <c r="G29" s="15"/>
    </row>
    <row r="30" spans="2:7">
      <c r="B30" s="15"/>
      <c r="C30" s="15"/>
      <c r="E30" s="18"/>
      <c r="F30" s="18"/>
      <c r="G30" s="15"/>
    </row>
    <row r="31" spans="2:7">
      <c r="B31" s="15"/>
      <c r="C31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cludwig</dc:creator>
  <cp:lastModifiedBy>cludwig</cp:lastModifiedBy>
  <cp:lastPrinted>2011-08-17T18:31:36Z</cp:lastPrinted>
  <dcterms:created xsi:type="dcterms:W3CDTF">2011-08-17T17:46:22Z</dcterms:created>
  <dcterms:modified xsi:type="dcterms:W3CDTF">2011-08-17T18:46:28Z</dcterms:modified>
</cp:coreProperties>
</file>